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 defaultThemeVersion="166925"/>
  <mc:AlternateContent xmlns:mc="http://schemas.openxmlformats.org/markup-compatibility/2006">
    <mc:Choice Requires="x15">
      <x15ac:absPath xmlns:x15ac="http://schemas.microsoft.com/office/spreadsheetml/2010/11/ac" url="F:\DAILY STUFFS\UPWORK\Troxler Details\TICKET RESOLUTIONS\Ticket\"/>
    </mc:Choice>
  </mc:AlternateContent>
  <xr:revisionPtr revIDLastSave="0" documentId="13_ncr:1_{D67FEB07-2AB4-415F-8470-AE47EC16599F}" xr6:coauthVersionLast="47" xr6:coauthVersionMax="47" xr10:uidLastSave="{00000000-0000-0000-0000-000000000000}"/>
  <bookViews>
    <workbookView xWindow="-103" yWindow="-103" windowWidth="32452" windowHeight="17623" xr2:uid="{AEB9B9F1-259B-4489-B331-FC8702D767A6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P5" i="1" l="1"/>
  <c r="P6" i="1"/>
  <c r="P7" i="1"/>
  <c r="P8" i="1"/>
  <c r="P9" i="1"/>
  <c r="P10" i="1"/>
  <c r="P4" i="1"/>
  <c r="R5" i="1"/>
  <c r="T5" i="1" s="1"/>
  <c r="R6" i="1"/>
  <c r="T6" i="1" s="1"/>
  <c r="R7" i="1"/>
  <c r="S7" i="1" s="1"/>
  <c r="R8" i="1"/>
  <c r="T8" i="1" s="1"/>
  <c r="R9" i="1"/>
  <c r="S9" i="1" s="1"/>
  <c r="R10" i="1"/>
  <c r="S10" i="1" s="1"/>
  <c r="R4" i="1"/>
  <c r="S4" i="1" s="1"/>
  <c r="S8" i="1" l="1"/>
  <c r="S6" i="1"/>
  <c r="S5" i="1"/>
  <c r="U6" i="1"/>
  <c r="U5" i="1"/>
  <c r="T10" i="1"/>
  <c r="U8" i="1"/>
  <c r="T9" i="1"/>
  <c r="T7" i="1"/>
  <c r="T4" i="1"/>
  <c r="R11" i="1"/>
  <c r="T11" i="1" l="1"/>
  <c r="S11" i="1"/>
  <c r="U10" i="1"/>
  <c r="U9" i="1"/>
  <c r="U7" i="1"/>
  <c r="U4" i="1"/>
  <c r="U11" i="1" l="1"/>
</calcChain>
</file>

<file path=xl/sharedStrings.xml><?xml version="1.0" encoding="utf-8"?>
<sst xmlns="http://schemas.openxmlformats.org/spreadsheetml/2006/main" count="49" uniqueCount="42">
  <si>
    <t>Operation No.</t>
  </si>
  <si>
    <t>Type</t>
  </si>
  <si>
    <t>No.</t>
  </si>
  <si>
    <t>Description</t>
  </si>
  <si>
    <t>Process Description</t>
  </si>
  <si>
    <t>Setup Time</t>
  </si>
  <si>
    <t>Run Time</t>
  </si>
  <si>
    <t>Wait Time</t>
  </si>
  <si>
    <t>Move Time</t>
  </si>
  <si>
    <t>Fixed Scrap Quantity</t>
  </si>
  <si>
    <t>Scrap Factor %</t>
  </si>
  <si>
    <t>Concurrent Capacities</t>
  </si>
  <si>
    <t>Send-Ahead Quantity</t>
  </si>
  <si>
    <t>Unit Cost per</t>
  </si>
  <si>
    <t>Work Center</t>
  </si>
  <si>
    <t>LATHE1 MORI SL300</t>
  </si>
  <si>
    <t>Op 10 - Machine ID /OD</t>
  </si>
  <si>
    <t>Turn ID /OD</t>
  </si>
  <si>
    <t>OUTSOURCE-HT</t>
  </si>
  <si>
    <t>Op 20 - Outsource Heat Treat</t>
  </si>
  <si>
    <t>Heat Treat</t>
  </si>
  <si>
    <t>Op 30 - Hard Turn</t>
  </si>
  <si>
    <t>Hard Turn</t>
  </si>
  <si>
    <t>VMC1 MORI SEIKI MV65</t>
  </si>
  <si>
    <t>Op 40 - Bore ID</t>
  </si>
  <si>
    <t>Bore ID</t>
  </si>
  <si>
    <t>MISCELLANEOUS</t>
  </si>
  <si>
    <t>Op 50 - Hone to size</t>
  </si>
  <si>
    <t>Hone to size</t>
  </si>
  <si>
    <t>QC</t>
  </si>
  <si>
    <t>Op 55-QC Inspec/Certification</t>
  </si>
  <si>
    <t>MECHANICAL ASSY</t>
  </si>
  <si>
    <t>Op 60 - Assemble mold</t>
  </si>
  <si>
    <t>Mech Assy</t>
  </si>
  <si>
    <t>Total Hours</t>
  </si>
  <si>
    <t>Total Run Hours</t>
  </si>
  <si>
    <t>Overhead Cost</t>
  </si>
  <si>
    <t>Overhead Rate</t>
  </si>
  <si>
    <t>Total Cost/Hr</t>
  </si>
  <si>
    <t>Quantity on Prod. Order</t>
  </si>
  <si>
    <t>Net Cost</t>
  </si>
  <si>
    <t xml:space="preserve">Capacity Cost for Order No.7750 ∙ Mold Assembly 4141, 100Mm W/Pk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</si>
</sst>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.5"/>
      <color rgb="FF212121"/>
      <name val="Segoe UI"/>
      <family val="2"/>
    </font>
    <font>
      <b/>
      <sz val="11"/>
      <name val="Calibri"/>
      <family val="2"/>
      <scheme val="minor"/>
    </font>
    <font>
      <b/>
      <sz val="18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6F7F8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3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left" vertical="center"/>
    </xf>
    <xf numFmtId="0" fontId="2" fillId="2" borderId="1" xfId="0" applyFont="1" applyFill="1" applyBorder="1" applyAlignment="1">
      <alignment horizontal="left" vertical="center" wrapText="1"/>
    </xf>
    <xf numFmtId="0" fontId="2" fillId="2" borderId="1" xfId="0" applyFont="1" applyFill="1" applyBorder="1" applyAlignment="1">
      <alignment horizontal="right" vertical="center"/>
    </xf>
    <xf numFmtId="0" fontId="0" fillId="0" borderId="1" xfId="0" applyBorder="1"/>
    <xf numFmtId="4" fontId="0" fillId="0" borderId="1" xfId="0" applyNumberFormat="1" applyBorder="1"/>
    <xf numFmtId="0" fontId="4" fillId="0" borderId="2" xfId="0" applyFont="1" applyBorder="1" applyAlignment="1">
      <alignment horizontal="center"/>
    </xf>
    <xf numFmtId="4" fontId="1" fillId="0" borderId="3" xfId="0" applyNumberFormat="1" applyFont="1" applyBorder="1"/>
    <xf numFmtId="0" fontId="1" fillId="0" borderId="3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B3492C-6ACF-4021-8203-07FD47872924}">
  <dimension ref="A1:U12"/>
  <sheetViews>
    <sheetView tabSelected="1" workbookViewId="0">
      <selection activeCell="N21" sqref="N21"/>
    </sheetView>
  </sheetViews>
  <sheetFormatPr defaultColWidth="23.3828125" defaultRowHeight="14.6" x14ac:dyDescent="0.4"/>
  <cols>
    <col min="1" max="1" width="9.3046875" bestFit="1" customWidth="1"/>
    <col min="2" max="2" width="11.4609375" bestFit="1" customWidth="1"/>
    <col min="3" max="3" width="21.765625" bestFit="1" customWidth="1"/>
    <col min="4" max="4" width="26.765625" bestFit="1" customWidth="1"/>
    <col min="5" max="5" width="11.4609375" bestFit="1" customWidth="1"/>
    <col min="6" max="6" width="5.61328125" bestFit="1" customWidth="1"/>
    <col min="7" max="7" width="7.84375" bestFit="1" customWidth="1"/>
    <col min="8" max="8" width="4.921875" hidden="1" customWidth="1"/>
    <col min="9" max="9" width="5.61328125" hidden="1" customWidth="1"/>
    <col min="10" max="10" width="10.23046875" hidden="1" customWidth="1"/>
    <col min="11" max="11" width="11.07421875" hidden="1" customWidth="1"/>
    <col min="12" max="12" width="11.23046875" customWidth="1"/>
    <col min="13" max="13" width="10.921875" hidden="1" customWidth="1"/>
    <col min="14" max="14" width="7.69140625" bestFit="1" customWidth="1"/>
    <col min="15" max="15" width="9" bestFit="1" customWidth="1"/>
    <col min="16" max="16" width="7.23046875" bestFit="1" customWidth="1"/>
    <col min="17" max="17" width="9" customWidth="1"/>
    <col min="18" max="18" width="8.07421875" customWidth="1"/>
    <col min="19" max="19" width="7.84375" bestFit="1" customWidth="1"/>
    <col min="20" max="20" width="7.15234375" customWidth="1"/>
    <col min="21" max="21" width="9" bestFit="1" customWidth="1"/>
  </cols>
  <sheetData>
    <row r="1" spans="1:21" ht="23.6" thickBot="1" x14ac:dyDescent="0.65">
      <c r="A1" s="7" t="s">
        <v>41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</row>
    <row r="2" spans="1:21" ht="15" thickTop="1" x14ac:dyDescent="0.4"/>
    <row r="3" spans="1:21" ht="43.75" x14ac:dyDescent="0.4">
      <c r="A3" s="1" t="s">
        <v>0</v>
      </c>
      <c r="B3" s="1" t="s">
        <v>1</v>
      </c>
      <c r="C3" s="1" t="s">
        <v>2</v>
      </c>
      <c r="D3" s="1" t="s">
        <v>3</v>
      </c>
      <c r="E3" s="1" t="s">
        <v>4</v>
      </c>
      <c r="F3" s="1" t="s">
        <v>5</v>
      </c>
      <c r="G3" s="1" t="s">
        <v>6</v>
      </c>
      <c r="H3" s="1" t="s">
        <v>7</v>
      </c>
      <c r="I3" s="1" t="s">
        <v>8</v>
      </c>
      <c r="J3" s="1" t="s">
        <v>9</v>
      </c>
      <c r="K3" s="1" t="s">
        <v>10</v>
      </c>
      <c r="L3" s="1" t="s">
        <v>11</v>
      </c>
      <c r="M3" s="1" t="s">
        <v>12</v>
      </c>
      <c r="N3" s="1" t="s">
        <v>13</v>
      </c>
      <c r="O3" s="1" t="s">
        <v>37</v>
      </c>
      <c r="P3" s="1" t="s">
        <v>38</v>
      </c>
      <c r="Q3" s="1" t="s">
        <v>39</v>
      </c>
      <c r="R3" s="1" t="s">
        <v>35</v>
      </c>
      <c r="S3" s="1" t="s">
        <v>40</v>
      </c>
      <c r="T3" s="1" t="s">
        <v>34</v>
      </c>
      <c r="U3" s="1" t="s">
        <v>36</v>
      </c>
    </row>
    <row r="4" spans="1:21" ht="16.75" x14ac:dyDescent="0.4">
      <c r="A4" s="2">
        <v>1000</v>
      </c>
      <c r="B4" s="3" t="s">
        <v>14</v>
      </c>
      <c r="C4" s="2" t="s">
        <v>15</v>
      </c>
      <c r="D4" s="2" t="s">
        <v>16</v>
      </c>
      <c r="E4" s="2" t="s">
        <v>17</v>
      </c>
      <c r="F4" s="4">
        <v>1</v>
      </c>
      <c r="G4" s="4">
        <v>1.3333299999999999</v>
      </c>
      <c r="H4" s="4">
        <v>0</v>
      </c>
      <c r="I4" s="4">
        <v>0</v>
      </c>
      <c r="J4" s="4">
        <v>0</v>
      </c>
      <c r="K4" s="4">
        <v>0</v>
      </c>
      <c r="L4" s="4">
        <v>1</v>
      </c>
      <c r="M4" s="4">
        <v>0</v>
      </c>
      <c r="N4" s="4">
        <v>65</v>
      </c>
      <c r="O4" s="4"/>
      <c r="P4" s="4">
        <f>+N4+O4</f>
        <v>65</v>
      </c>
      <c r="Q4" s="4">
        <v>10</v>
      </c>
      <c r="R4" s="6">
        <f>+G4*10</f>
        <v>13.333299999999999</v>
      </c>
      <c r="S4" s="6">
        <f>+R4*N4</f>
        <v>866.66449999999998</v>
      </c>
      <c r="T4" s="6">
        <f>+R4+F4</f>
        <v>14.333299999999999</v>
      </c>
      <c r="U4" s="5">
        <f>+T4*O4</f>
        <v>0</v>
      </c>
    </row>
    <row r="5" spans="1:21" ht="16.75" x14ac:dyDescent="0.4">
      <c r="A5" s="2">
        <v>2000</v>
      </c>
      <c r="B5" s="3" t="s">
        <v>14</v>
      </c>
      <c r="C5" s="2" t="s">
        <v>18</v>
      </c>
      <c r="D5" s="2" t="s">
        <v>19</v>
      </c>
      <c r="E5" s="2" t="s">
        <v>20</v>
      </c>
      <c r="F5" s="4">
        <v>0</v>
      </c>
      <c r="G5" s="4">
        <v>0</v>
      </c>
      <c r="H5" s="4">
        <v>0</v>
      </c>
      <c r="I5" s="4">
        <v>0</v>
      </c>
      <c r="J5" s="4">
        <v>0</v>
      </c>
      <c r="K5" s="4">
        <v>0</v>
      </c>
      <c r="L5" s="4">
        <v>1</v>
      </c>
      <c r="M5" s="4">
        <v>0</v>
      </c>
      <c r="N5" s="4">
        <v>0</v>
      </c>
      <c r="O5" s="4"/>
      <c r="P5" s="4">
        <f t="shared" ref="P5:P10" si="0">+N5+O5</f>
        <v>0</v>
      </c>
      <c r="Q5" s="4">
        <v>10</v>
      </c>
      <c r="R5" s="6">
        <f t="shared" ref="R5:R10" si="1">+G5*10</f>
        <v>0</v>
      </c>
      <c r="S5" s="6">
        <f t="shared" ref="S5:S10" si="2">+R5*N5</f>
        <v>0</v>
      </c>
      <c r="T5" s="6">
        <f t="shared" ref="T5:T10" si="3">+R5+F5</f>
        <v>0</v>
      </c>
      <c r="U5" s="5">
        <f>+T5*O5</f>
        <v>0</v>
      </c>
    </row>
    <row r="6" spans="1:21" ht="16.75" x14ac:dyDescent="0.4">
      <c r="A6" s="2">
        <v>3000</v>
      </c>
      <c r="B6" s="3" t="s">
        <v>14</v>
      </c>
      <c r="C6" s="2" t="s">
        <v>15</v>
      </c>
      <c r="D6" s="2" t="s">
        <v>21</v>
      </c>
      <c r="E6" s="2" t="s">
        <v>22</v>
      </c>
      <c r="F6" s="4">
        <v>0.5</v>
      </c>
      <c r="G6" s="4">
        <v>0.16667000000000001</v>
      </c>
      <c r="H6" s="4">
        <v>0</v>
      </c>
      <c r="I6" s="4">
        <v>0</v>
      </c>
      <c r="J6" s="4">
        <v>0</v>
      </c>
      <c r="K6" s="4">
        <v>0</v>
      </c>
      <c r="L6" s="4">
        <v>1</v>
      </c>
      <c r="M6" s="4">
        <v>0</v>
      </c>
      <c r="N6" s="4">
        <v>65</v>
      </c>
      <c r="O6" s="4"/>
      <c r="P6" s="4">
        <f t="shared" si="0"/>
        <v>65</v>
      </c>
      <c r="Q6" s="4">
        <v>10</v>
      </c>
      <c r="R6" s="6">
        <f t="shared" si="1"/>
        <v>1.6667000000000001</v>
      </c>
      <c r="S6" s="6">
        <f t="shared" si="2"/>
        <v>108.33550000000001</v>
      </c>
      <c r="T6" s="6">
        <f t="shared" si="3"/>
        <v>2.1667000000000001</v>
      </c>
      <c r="U6" s="5">
        <f>+T6*O6</f>
        <v>0</v>
      </c>
    </row>
    <row r="7" spans="1:21" ht="16.75" x14ac:dyDescent="0.4">
      <c r="A7" s="2">
        <v>4000</v>
      </c>
      <c r="B7" s="3" t="s">
        <v>14</v>
      </c>
      <c r="C7" s="2" t="s">
        <v>23</v>
      </c>
      <c r="D7" s="2" t="s">
        <v>24</v>
      </c>
      <c r="E7" s="2" t="s">
        <v>25</v>
      </c>
      <c r="F7" s="4">
        <v>1</v>
      </c>
      <c r="G7" s="4">
        <v>1.00837</v>
      </c>
      <c r="H7" s="4">
        <v>0</v>
      </c>
      <c r="I7" s="4">
        <v>0</v>
      </c>
      <c r="J7" s="4">
        <v>0</v>
      </c>
      <c r="K7" s="4">
        <v>0</v>
      </c>
      <c r="L7" s="4">
        <v>1</v>
      </c>
      <c r="M7" s="4">
        <v>0</v>
      </c>
      <c r="N7" s="4">
        <v>65</v>
      </c>
      <c r="O7" s="4"/>
      <c r="P7" s="4">
        <f t="shared" si="0"/>
        <v>65</v>
      </c>
      <c r="Q7" s="4">
        <v>10</v>
      </c>
      <c r="R7" s="6">
        <f t="shared" si="1"/>
        <v>10.0837</v>
      </c>
      <c r="S7" s="6">
        <f t="shared" si="2"/>
        <v>655.44050000000004</v>
      </c>
      <c r="T7" s="6">
        <f t="shared" si="3"/>
        <v>11.0837</v>
      </c>
      <c r="U7" s="5">
        <f>+T7*O7</f>
        <v>0</v>
      </c>
    </row>
    <row r="8" spans="1:21" ht="16.75" x14ac:dyDescent="0.4">
      <c r="A8" s="2">
        <v>5000</v>
      </c>
      <c r="B8" s="3" t="s">
        <v>14</v>
      </c>
      <c r="C8" s="2" t="s">
        <v>26</v>
      </c>
      <c r="D8" s="2" t="s">
        <v>27</v>
      </c>
      <c r="E8" s="2" t="s">
        <v>28</v>
      </c>
      <c r="F8" s="4">
        <v>0</v>
      </c>
      <c r="G8" s="4">
        <v>0.5</v>
      </c>
      <c r="H8" s="4">
        <v>0</v>
      </c>
      <c r="I8" s="4">
        <v>0</v>
      </c>
      <c r="J8" s="4">
        <v>0</v>
      </c>
      <c r="K8" s="4">
        <v>0</v>
      </c>
      <c r="L8" s="4">
        <v>1</v>
      </c>
      <c r="M8" s="4">
        <v>0</v>
      </c>
      <c r="N8" s="4">
        <v>120</v>
      </c>
      <c r="O8" s="4">
        <v>60</v>
      </c>
      <c r="P8" s="4">
        <f t="shared" si="0"/>
        <v>180</v>
      </c>
      <c r="Q8" s="4">
        <v>10</v>
      </c>
      <c r="R8" s="6">
        <f t="shared" si="1"/>
        <v>5</v>
      </c>
      <c r="S8" s="6">
        <f t="shared" si="2"/>
        <v>600</v>
      </c>
      <c r="T8" s="6">
        <f t="shared" si="3"/>
        <v>5</v>
      </c>
      <c r="U8" s="5">
        <f>+T8*O8</f>
        <v>300</v>
      </c>
    </row>
    <row r="9" spans="1:21" ht="16.75" x14ac:dyDescent="0.4">
      <c r="A9" s="2">
        <v>5500</v>
      </c>
      <c r="B9" s="3" t="s">
        <v>14</v>
      </c>
      <c r="C9" s="2" t="s">
        <v>29</v>
      </c>
      <c r="D9" s="2" t="s">
        <v>30</v>
      </c>
      <c r="E9" s="2"/>
      <c r="F9" s="4">
        <v>0</v>
      </c>
      <c r="G9" s="4">
        <v>0.5</v>
      </c>
      <c r="H9" s="4">
        <v>0</v>
      </c>
      <c r="I9" s="4">
        <v>0</v>
      </c>
      <c r="J9" s="4">
        <v>0</v>
      </c>
      <c r="K9" s="4">
        <v>0</v>
      </c>
      <c r="L9" s="4">
        <v>1</v>
      </c>
      <c r="M9" s="4">
        <v>0</v>
      </c>
      <c r="N9" s="4">
        <v>120</v>
      </c>
      <c r="O9" s="4">
        <v>60</v>
      </c>
      <c r="P9" s="4">
        <f t="shared" si="0"/>
        <v>180</v>
      </c>
      <c r="Q9" s="4">
        <v>10</v>
      </c>
      <c r="R9" s="6">
        <f t="shared" si="1"/>
        <v>5</v>
      </c>
      <c r="S9" s="6">
        <f t="shared" si="2"/>
        <v>600</v>
      </c>
      <c r="T9" s="6">
        <f t="shared" si="3"/>
        <v>5</v>
      </c>
      <c r="U9" s="5">
        <f>+T9*O9</f>
        <v>300</v>
      </c>
    </row>
    <row r="10" spans="1:21" ht="16.75" x14ac:dyDescent="0.4">
      <c r="A10" s="2">
        <v>6000</v>
      </c>
      <c r="B10" s="3" t="s">
        <v>14</v>
      </c>
      <c r="C10" s="2" t="s">
        <v>31</v>
      </c>
      <c r="D10" s="2" t="s">
        <v>32</v>
      </c>
      <c r="E10" s="2" t="s">
        <v>33</v>
      </c>
      <c r="F10" s="4">
        <v>0</v>
      </c>
      <c r="G10" s="4">
        <v>8.3330000000000001E-2</v>
      </c>
      <c r="H10" s="4">
        <v>0</v>
      </c>
      <c r="I10" s="4">
        <v>0</v>
      </c>
      <c r="J10" s="4">
        <v>0</v>
      </c>
      <c r="K10" s="4">
        <v>0</v>
      </c>
      <c r="L10" s="4">
        <v>1</v>
      </c>
      <c r="M10" s="4">
        <v>0</v>
      </c>
      <c r="N10" s="4">
        <v>60</v>
      </c>
      <c r="O10" s="4"/>
      <c r="P10" s="4">
        <f t="shared" si="0"/>
        <v>60</v>
      </c>
      <c r="Q10" s="4">
        <v>10</v>
      </c>
      <c r="R10" s="6">
        <f t="shared" si="1"/>
        <v>0.83330000000000004</v>
      </c>
      <c r="S10" s="6">
        <f t="shared" si="2"/>
        <v>49.998000000000005</v>
      </c>
      <c r="T10" s="6">
        <f t="shared" si="3"/>
        <v>0.83330000000000004</v>
      </c>
      <c r="U10" s="5">
        <f>+T10*O10</f>
        <v>0</v>
      </c>
    </row>
    <row r="11" spans="1:21" ht="15" thickBot="1" x14ac:dyDescent="0.45">
      <c r="R11" s="8">
        <f>SUM(R4:R10)</f>
        <v>35.917000000000002</v>
      </c>
      <c r="S11" s="8">
        <f>SUM(S4:S10)</f>
        <v>2880.4385000000002</v>
      </c>
      <c r="T11" s="8">
        <f>SUM(T4:T10)</f>
        <v>38.417000000000002</v>
      </c>
      <c r="U11" s="9">
        <f>SUM(U4:U10)</f>
        <v>600</v>
      </c>
    </row>
    <row r="12" spans="1:21" ht="15" thickTop="1" x14ac:dyDescent="0.4"/>
  </sheetData>
  <mergeCells count="1">
    <mergeCell ref="A1:U1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Vijay Mishra</dc:creator>
  <cp:lastModifiedBy>Vijay Mishra</cp:lastModifiedBy>
  <dcterms:created xsi:type="dcterms:W3CDTF">2022-05-09T20:52:39Z</dcterms:created>
  <dcterms:modified xsi:type="dcterms:W3CDTF">2022-05-09T21:15:49Z</dcterms:modified>
</cp:coreProperties>
</file>